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Dyers Bay\2016\"/>
    </mc:Choice>
  </mc:AlternateContent>
  <bookViews>
    <workbookView xWindow="0" yWindow="0" windowWidth="18225" windowHeight="7680"/>
  </bookViews>
  <sheets>
    <sheet name="  Final Bal Sheet REVISED" sheetId="9" r:id="rId1"/>
    <sheet name="Final IncStmt REVISED" sheetId="10" r:id="rId2"/>
  </sheets>
  <calcPr calcId="171027"/>
</workbook>
</file>

<file path=xl/calcChain.xml><?xml version="1.0" encoding="utf-8"?>
<calcChain xmlns="http://schemas.openxmlformats.org/spreadsheetml/2006/main">
  <c r="D26" i="9" l="1"/>
  <c r="D28" i="9" s="1"/>
  <c r="D14" i="9"/>
  <c r="D16" i="9" s="1"/>
  <c r="D39" i="10"/>
  <c r="D19" i="10"/>
  <c r="D41" i="10" s="1"/>
  <c r="D32" i="9" l="1"/>
  <c r="D30" i="9"/>
  <c r="F39" i="10" l="1"/>
  <c r="F19" i="10"/>
  <c r="F41" i="10" l="1"/>
</calcChain>
</file>

<file path=xl/sharedStrings.xml><?xml version="1.0" encoding="utf-8"?>
<sst xmlns="http://schemas.openxmlformats.org/spreadsheetml/2006/main" count="61" uniqueCount="57">
  <si>
    <t>REVENUE</t>
  </si>
  <si>
    <t>Dyers Bay Association</t>
  </si>
  <si>
    <t>Comparative Balance Sheet</t>
  </si>
  <si>
    <t xml:space="preserve"> </t>
  </si>
  <si>
    <t>As at 30/09/15</t>
  </si>
  <si>
    <t>ASSET</t>
  </si>
  <si>
    <t>General, Bank</t>
  </si>
  <si>
    <t>General, Petty Cash</t>
  </si>
  <si>
    <t>Land (est value)</t>
  </si>
  <si>
    <t>Building (est value)</t>
  </si>
  <si>
    <t>Total Assets</t>
  </si>
  <si>
    <t>TOTAL ASSET</t>
  </si>
  <si>
    <t>LIABILITY</t>
  </si>
  <si>
    <t>TOTAL LIABILITY</t>
  </si>
  <si>
    <t>EQUITY</t>
  </si>
  <si>
    <t>Pre-2008 Retained Surplus(Deficit)</t>
  </si>
  <si>
    <t>Accumulated Surplus/(Deficit)</t>
  </si>
  <si>
    <t>Period Funds Surplus(Deficit)</t>
  </si>
  <si>
    <t>Total Equity</t>
  </si>
  <si>
    <t>TOTAL EQUITY</t>
  </si>
  <si>
    <t>LIABILITIES AND EQUITY</t>
  </si>
  <si>
    <t>Comparative Income Statement</t>
  </si>
  <si>
    <t>Memberships</t>
  </si>
  <si>
    <t>Donations</t>
  </si>
  <si>
    <t>Fireworks</t>
  </si>
  <si>
    <t>Canada Day</t>
  </si>
  <si>
    <t>Book Sale</t>
  </si>
  <si>
    <t>Bake Sale</t>
  </si>
  <si>
    <t>Fish Fry</t>
  </si>
  <si>
    <t>50-50 Ticket Sales</t>
  </si>
  <si>
    <t>Bottle Collection</t>
  </si>
  <si>
    <t>Farmers Market</t>
  </si>
  <si>
    <t>Trail Sale</t>
  </si>
  <si>
    <t>TOTAL REVENUE</t>
  </si>
  <si>
    <t>EXPENSE</t>
  </si>
  <si>
    <t>General, Bank Charges</t>
  </si>
  <si>
    <t>General, DOLI Insurance</t>
  </si>
  <si>
    <t>General, Dues &amp; Memberships</t>
  </si>
  <si>
    <t>General, Newsletter and related</t>
  </si>
  <si>
    <t>General, Office Supplies</t>
  </si>
  <si>
    <t>General Donations</t>
  </si>
  <si>
    <t>Clubhouse Supplies</t>
  </si>
  <si>
    <t>Property Insurance</t>
  </si>
  <si>
    <t>Taxes - Property</t>
  </si>
  <si>
    <t>Utilities - Hydro</t>
  </si>
  <si>
    <t>50 50 Ticket Winner</t>
  </si>
  <si>
    <t>History of the Bay</t>
  </si>
  <si>
    <t>TOTAL EXPENSE</t>
  </si>
  <si>
    <t>NET INCOME</t>
  </si>
  <si>
    <t xml:space="preserve">Actual 01/10/14 </t>
  </si>
  <si>
    <t>to 30/09/15</t>
  </si>
  <si>
    <t>As at 30/09/16</t>
  </si>
  <si>
    <t>Actual 01/10/15</t>
  </si>
  <si>
    <t>to 30/09/16</t>
  </si>
  <si>
    <t>General, Receivable</t>
  </si>
  <si>
    <t>Clubhouse Socials</t>
  </si>
  <si>
    <t>History of the Bay (DVD - Book)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</si>
</sst>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164" fontId="1" fillId="0" borderId="2" xfId="0" applyNumberFormat="1" applyFont="1" applyBorder="1"/>
    <xf numFmtId="164" fontId="1" fillId="0" borderId="3" xfId="0" applyNumberFormat="1" applyFont="1" applyBorder="1"/>
    <xf numFmtId="164" fontId="0" fillId="0" borderId="2" xfId="0" applyNumberFormat="1" applyBorder="1"/>
    <xf numFmtId="0" fontId="1" fillId="0" borderId="0" xfId="0" applyFont="1"/>
    <xf numFmtId="164" fontId="0" fillId="0" borderId="1" xfId="0" applyNumberFormat="1" applyBorder="1"/>
    <xf numFmtId="164" fontId="0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3"/>
  <sheetViews>
    <sheetView tabSelected="1" workbookViewId="0">
      <selection activeCell="E32" sqref="E32"/>
    </sheetView>
  </sheetViews>
  <sheetFormatPr defaultRowHeight="15" x14ac:dyDescent="0.25"/>
  <cols>
    <col min="3" max="3" width="24.85546875" customWidth="1"/>
    <col min="4" max="4" width="17.28515625" style="1" customWidth="1"/>
    <col min="5" max="5" width="11.140625" customWidth="1"/>
    <col min="6" max="6" width="17.42578125" customWidth="1"/>
  </cols>
  <sheetData>
    <row r="2" spans="2:6" x14ac:dyDescent="0.25">
      <c r="B2" s="5" t="s">
        <v>1</v>
      </c>
    </row>
    <row r="3" spans="2:6" x14ac:dyDescent="0.25">
      <c r="B3" s="5" t="s">
        <v>2</v>
      </c>
      <c r="F3" s="1"/>
    </row>
    <row r="4" spans="2:6" x14ac:dyDescent="0.25">
      <c r="B4" s="5"/>
      <c r="F4" s="1"/>
    </row>
    <row r="5" spans="2:6" x14ac:dyDescent="0.25">
      <c r="B5" s="5"/>
      <c r="F5" s="1"/>
    </row>
    <row r="6" spans="2:6" x14ac:dyDescent="0.25">
      <c r="B6" t="s">
        <v>3</v>
      </c>
      <c r="D6" s="10" t="s">
        <v>51</v>
      </c>
      <c r="F6" s="8" t="s">
        <v>4</v>
      </c>
    </row>
    <row r="7" spans="2:6" x14ac:dyDescent="0.25">
      <c r="B7" s="5" t="s">
        <v>5</v>
      </c>
      <c r="F7" s="1"/>
    </row>
    <row r="8" spans="2:6" x14ac:dyDescent="0.25">
      <c r="F8" s="1"/>
    </row>
    <row r="9" spans="2:6" x14ac:dyDescent="0.25">
      <c r="B9" t="s">
        <v>6</v>
      </c>
      <c r="D9" s="1">
        <v>15395.4</v>
      </c>
      <c r="F9" s="1">
        <v>13638.29</v>
      </c>
    </row>
    <row r="10" spans="2:6" x14ac:dyDescent="0.25">
      <c r="B10" t="s">
        <v>7</v>
      </c>
      <c r="D10" s="1">
        <v>53</v>
      </c>
      <c r="F10" s="1">
        <v>53</v>
      </c>
    </row>
    <row r="11" spans="2:6" x14ac:dyDescent="0.25">
      <c r="B11" t="s">
        <v>54</v>
      </c>
      <c r="D11" s="1">
        <v>655.20000000000005</v>
      </c>
      <c r="F11" s="1">
        <v>0</v>
      </c>
    </row>
    <row r="12" spans="2:6" x14ac:dyDescent="0.25">
      <c r="B12" t="s">
        <v>8</v>
      </c>
      <c r="D12" s="1">
        <v>53353.17</v>
      </c>
      <c r="F12" s="1">
        <v>53353.17</v>
      </c>
    </row>
    <row r="13" spans="2:6" x14ac:dyDescent="0.25">
      <c r="B13" t="s">
        <v>9</v>
      </c>
      <c r="D13" s="1">
        <v>50000</v>
      </c>
      <c r="F13" s="1">
        <v>50000</v>
      </c>
    </row>
    <row r="14" spans="2:6" ht="15.75" thickBot="1" x14ac:dyDescent="0.3">
      <c r="B14" t="s">
        <v>10</v>
      </c>
      <c r="D14" s="2">
        <f>SUM(D9:D13)</f>
        <v>119456.77</v>
      </c>
      <c r="F14" s="4">
        <v>117044.46</v>
      </c>
    </row>
    <row r="15" spans="2:6" ht="15.75" thickTop="1" x14ac:dyDescent="0.25">
      <c r="F15" s="1"/>
    </row>
    <row r="16" spans="2:6" ht="15.75" thickBot="1" x14ac:dyDescent="0.3">
      <c r="B16" s="5" t="s">
        <v>11</v>
      </c>
      <c r="D16" s="3">
        <f>D14</f>
        <v>119456.77</v>
      </c>
      <c r="F16" s="3">
        <v>117044.46</v>
      </c>
    </row>
    <row r="17" spans="2:6" ht="15.75" thickTop="1" x14ac:dyDescent="0.25">
      <c r="F17" s="1"/>
    </row>
    <row r="18" spans="2:6" x14ac:dyDescent="0.25">
      <c r="F18" s="1"/>
    </row>
    <row r="19" spans="2:6" x14ac:dyDescent="0.25">
      <c r="B19" s="5" t="s">
        <v>12</v>
      </c>
      <c r="F19" s="1"/>
    </row>
    <row r="20" spans="2:6" x14ac:dyDescent="0.25">
      <c r="F20" s="1"/>
    </row>
    <row r="21" spans="2:6" ht="15.75" thickBot="1" x14ac:dyDescent="0.3">
      <c r="B21" s="5" t="s">
        <v>13</v>
      </c>
      <c r="D21" s="3">
        <v>0</v>
      </c>
      <c r="F21" s="3">
        <v>0</v>
      </c>
    </row>
    <row r="22" spans="2:6" ht="15.75" thickTop="1" x14ac:dyDescent="0.25">
      <c r="F22" s="1"/>
    </row>
    <row r="23" spans="2:6" x14ac:dyDescent="0.25">
      <c r="B23" s="5" t="s">
        <v>14</v>
      </c>
      <c r="F23" s="1"/>
    </row>
    <row r="24" spans="2:6" x14ac:dyDescent="0.25">
      <c r="F24" s="1"/>
    </row>
    <row r="25" spans="2:6" x14ac:dyDescent="0.25">
      <c r="B25" t="s">
        <v>15</v>
      </c>
      <c r="D25" s="1">
        <v>-2083.69</v>
      </c>
      <c r="F25" s="1">
        <v>-2083.69</v>
      </c>
    </row>
    <row r="26" spans="2:6" x14ac:dyDescent="0.25">
      <c r="B26" t="s">
        <v>16</v>
      </c>
      <c r="D26" s="1">
        <f>F26+F27</f>
        <v>119128.15</v>
      </c>
      <c r="F26" s="1">
        <v>114504.98</v>
      </c>
    </row>
    <row r="27" spans="2:6" x14ac:dyDescent="0.25">
      <c r="B27" t="s">
        <v>17</v>
      </c>
      <c r="D27" s="1">
        <v>2412.31</v>
      </c>
      <c r="F27" s="1">
        <v>4623.17</v>
      </c>
    </row>
    <row r="28" spans="2:6" ht="15.75" thickBot="1" x14ac:dyDescent="0.3">
      <c r="B28" t="s">
        <v>18</v>
      </c>
      <c r="D28" s="2">
        <f>SUM(D25:D27)</f>
        <v>119456.76999999999</v>
      </c>
      <c r="F28" s="4">
        <v>117044.46</v>
      </c>
    </row>
    <row r="29" spans="2:6" ht="15.75" thickTop="1" x14ac:dyDescent="0.25">
      <c r="F29" s="1"/>
    </row>
    <row r="30" spans="2:6" ht="15.75" thickBot="1" x14ac:dyDescent="0.3">
      <c r="B30" s="5" t="s">
        <v>19</v>
      </c>
      <c r="D30" s="3">
        <f>D28</f>
        <v>119456.76999999999</v>
      </c>
      <c r="F30" s="3">
        <v>117044.46</v>
      </c>
    </row>
    <row r="31" spans="2:6" ht="15.75" thickTop="1" x14ac:dyDescent="0.25">
      <c r="F31" s="1"/>
    </row>
    <row r="32" spans="2:6" ht="15.75" thickBot="1" x14ac:dyDescent="0.3">
      <c r="B32" s="5" t="s">
        <v>20</v>
      </c>
      <c r="D32" s="3">
        <f>D28</f>
        <v>119456.76999999999</v>
      </c>
      <c r="F32" s="3">
        <v>117044.46</v>
      </c>
    </row>
    <row r="33" spans="6:6" ht="15.75" thickTop="1" x14ac:dyDescent="0.25">
      <c r="F33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2"/>
  <sheetViews>
    <sheetView workbookViewId="0">
      <selection activeCell="H17" sqref="H17"/>
    </sheetView>
  </sheetViews>
  <sheetFormatPr defaultRowHeight="15" x14ac:dyDescent="0.25"/>
  <cols>
    <col min="3" max="3" width="24" customWidth="1"/>
    <col min="4" max="4" width="17" customWidth="1"/>
    <col min="5" max="5" width="11.140625" customWidth="1"/>
    <col min="6" max="6" width="17.140625" customWidth="1"/>
  </cols>
  <sheetData>
    <row r="1" spans="2:6" x14ac:dyDescent="0.25">
      <c r="B1" s="5" t="s">
        <v>1</v>
      </c>
      <c r="F1" s="1"/>
    </row>
    <row r="2" spans="2:6" x14ac:dyDescent="0.25">
      <c r="B2" s="5" t="s">
        <v>21</v>
      </c>
    </row>
    <row r="3" spans="2:6" x14ac:dyDescent="0.25">
      <c r="B3" s="5"/>
      <c r="D3" s="9" t="s">
        <v>52</v>
      </c>
      <c r="F3" s="7" t="s">
        <v>49</v>
      </c>
    </row>
    <row r="4" spans="2:6" x14ac:dyDescent="0.25">
      <c r="D4" s="10" t="s">
        <v>53</v>
      </c>
      <c r="F4" s="8" t="s">
        <v>50</v>
      </c>
    </row>
    <row r="5" spans="2:6" x14ac:dyDescent="0.25">
      <c r="B5" s="5" t="s">
        <v>0</v>
      </c>
      <c r="F5" s="1"/>
    </row>
    <row r="6" spans="2:6" ht="12.75" customHeight="1" x14ac:dyDescent="0.25">
      <c r="F6" s="1"/>
    </row>
    <row r="7" spans="2:6" x14ac:dyDescent="0.25">
      <c r="B7" t="s">
        <v>22</v>
      </c>
      <c r="D7" s="1">
        <v>2920</v>
      </c>
      <c r="F7" s="1">
        <v>4240</v>
      </c>
    </row>
    <row r="8" spans="2:6" x14ac:dyDescent="0.25">
      <c r="B8" t="s">
        <v>23</v>
      </c>
      <c r="D8" s="1">
        <v>440</v>
      </c>
      <c r="F8" s="1">
        <v>654.12</v>
      </c>
    </row>
    <row r="9" spans="2:6" x14ac:dyDescent="0.25">
      <c r="B9" t="s">
        <v>24</v>
      </c>
      <c r="D9" s="1">
        <v>1203.3599999999999</v>
      </c>
      <c r="F9" s="1">
        <v>1220</v>
      </c>
    </row>
    <row r="10" spans="2:6" x14ac:dyDescent="0.25">
      <c r="B10" t="s">
        <v>56</v>
      </c>
      <c r="D10" s="1">
        <v>2635.04</v>
      </c>
      <c r="F10" s="1">
        <v>20</v>
      </c>
    </row>
    <row r="11" spans="2:6" x14ac:dyDescent="0.25">
      <c r="B11" t="s">
        <v>25</v>
      </c>
      <c r="D11" s="1">
        <v>332</v>
      </c>
      <c r="F11" s="1">
        <v>398.1</v>
      </c>
    </row>
    <row r="12" spans="2:6" x14ac:dyDescent="0.25">
      <c r="B12" t="s">
        <v>26</v>
      </c>
      <c r="D12" s="1">
        <v>63</v>
      </c>
      <c r="F12" s="1">
        <v>70</v>
      </c>
    </row>
    <row r="13" spans="2:6" x14ac:dyDescent="0.25">
      <c r="B13" t="s">
        <v>27</v>
      </c>
      <c r="D13" s="1">
        <v>185.15</v>
      </c>
      <c r="F13" s="1">
        <v>402.93</v>
      </c>
    </row>
    <row r="14" spans="2:6" x14ac:dyDescent="0.25">
      <c r="B14" t="s">
        <v>28</v>
      </c>
      <c r="D14" s="1">
        <v>1069</v>
      </c>
      <c r="F14" s="1">
        <v>1254.1199999999999</v>
      </c>
    </row>
    <row r="15" spans="2:6" x14ac:dyDescent="0.25">
      <c r="B15" t="s">
        <v>29</v>
      </c>
      <c r="D15" s="1">
        <v>160</v>
      </c>
      <c r="F15" s="1">
        <v>220</v>
      </c>
    </row>
    <row r="16" spans="2:6" x14ac:dyDescent="0.25">
      <c r="B16" t="s">
        <v>30</v>
      </c>
      <c r="D16" s="1">
        <v>1369</v>
      </c>
      <c r="F16" s="1">
        <v>1482.6</v>
      </c>
    </row>
    <row r="17" spans="2:6" x14ac:dyDescent="0.25">
      <c r="B17" t="s">
        <v>31</v>
      </c>
      <c r="D17" s="1">
        <v>0</v>
      </c>
      <c r="F17" s="1">
        <v>105</v>
      </c>
    </row>
    <row r="18" spans="2:6" x14ac:dyDescent="0.25">
      <c r="B18" t="s">
        <v>32</v>
      </c>
      <c r="D18" s="1">
        <v>0</v>
      </c>
      <c r="F18" s="6">
        <v>96</v>
      </c>
    </row>
    <row r="19" spans="2:6" ht="15.75" thickBot="1" x14ac:dyDescent="0.3">
      <c r="B19" s="5" t="s">
        <v>33</v>
      </c>
      <c r="D19" s="2">
        <f>SUM(D7:D18)</f>
        <v>10376.549999999999</v>
      </c>
      <c r="F19" s="3">
        <f>SUM(F7:F18)</f>
        <v>10162.870000000001</v>
      </c>
    </row>
    <row r="20" spans="2:6" ht="15.75" thickTop="1" x14ac:dyDescent="0.25">
      <c r="F20" s="1"/>
    </row>
    <row r="21" spans="2:6" x14ac:dyDescent="0.25">
      <c r="B21" s="5" t="s">
        <v>34</v>
      </c>
      <c r="F21" s="1"/>
    </row>
    <row r="22" spans="2:6" ht="12.75" customHeight="1" x14ac:dyDescent="0.25">
      <c r="B22" s="5"/>
      <c r="F22" s="1"/>
    </row>
    <row r="23" spans="2:6" x14ac:dyDescent="0.25">
      <c r="B23" t="s">
        <v>35</v>
      </c>
      <c r="D23" s="1">
        <v>50.86</v>
      </c>
      <c r="F23" s="1">
        <v>57.3</v>
      </c>
    </row>
    <row r="24" spans="2:6" x14ac:dyDescent="0.25">
      <c r="B24" t="s">
        <v>36</v>
      </c>
      <c r="D24" s="1">
        <v>303.48</v>
      </c>
      <c r="F24" s="1">
        <v>303.48</v>
      </c>
    </row>
    <row r="25" spans="2:6" x14ac:dyDescent="0.25">
      <c r="B25" t="s">
        <v>37</v>
      </c>
      <c r="D25" s="1">
        <v>125</v>
      </c>
      <c r="F25" s="1">
        <v>100</v>
      </c>
    </row>
    <row r="26" spans="2:6" x14ac:dyDescent="0.25">
      <c r="B26" t="s">
        <v>38</v>
      </c>
      <c r="D26" s="1">
        <v>45</v>
      </c>
      <c r="F26" s="1">
        <v>132.62</v>
      </c>
    </row>
    <row r="27" spans="2:6" x14ac:dyDescent="0.25">
      <c r="B27" t="s">
        <v>39</v>
      </c>
      <c r="D27" s="1">
        <v>437.31</v>
      </c>
      <c r="F27" s="1">
        <v>98.42</v>
      </c>
    </row>
    <row r="28" spans="2:6" x14ac:dyDescent="0.25">
      <c r="B28" t="s">
        <v>40</v>
      </c>
      <c r="D28" s="1">
        <v>90.75</v>
      </c>
      <c r="F28" s="1">
        <v>100</v>
      </c>
    </row>
    <row r="29" spans="2:6" x14ac:dyDescent="0.25">
      <c r="B29" t="s">
        <v>41</v>
      </c>
      <c r="D29" s="1">
        <v>0</v>
      </c>
      <c r="F29" s="1">
        <v>419.05</v>
      </c>
    </row>
    <row r="30" spans="2:6" x14ac:dyDescent="0.25">
      <c r="B30" t="s">
        <v>42</v>
      </c>
      <c r="D30" s="1">
        <v>847.8</v>
      </c>
      <c r="F30" s="1">
        <v>834.84</v>
      </c>
    </row>
    <row r="31" spans="2:6" x14ac:dyDescent="0.25">
      <c r="B31" t="s">
        <v>43</v>
      </c>
      <c r="D31" s="1">
        <v>779.3</v>
      </c>
      <c r="F31" s="1">
        <v>765.41</v>
      </c>
    </row>
    <row r="32" spans="2:6" x14ac:dyDescent="0.25">
      <c r="B32" t="s">
        <v>44</v>
      </c>
      <c r="D32" s="1">
        <v>449.09</v>
      </c>
      <c r="F32" s="1">
        <v>428.77</v>
      </c>
    </row>
    <row r="33" spans="2:6" x14ac:dyDescent="0.25">
      <c r="B33" t="s">
        <v>55</v>
      </c>
      <c r="D33" s="1">
        <v>160.81</v>
      </c>
      <c r="F33" s="1">
        <v>74.38</v>
      </c>
    </row>
    <row r="34" spans="2:6" x14ac:dyDescent="0.25">
      <c r="B34" t="s">
        <v>25</v>
      </c>
      <c r="D34" s="1">
        <v>131.86000000000001</v>
      </c>
      <c r="F34" s="1">
        <v>186.1</v>
      </c>
    </row>
    <row r="35" spans="2:6" x14ac:dyDescent="0.25">
      <c r="B35" t="s">
        <v>24</v>
      </c>
      <c r="D35" s="1">
        <v>1200</v>
      </c>
      <c r="F35" s="1">
        <v>1205.06</v>
      </c>
    </row>
    <row r="36" spans="2:6" x14ac:dyDescent="0.25">
      <c r="B36" t="s">
        <v>28</v>
      </c>
      <c r="D36" s="1">
        <v>711.36</v>
      </c>
      <c r="F36" s="1">
        <v>724.27</v>
      </c>
    </row>
    <row r="37" spans="2:6" x14ac:dyDescent="0.25">
      <c r="B37" t="s">
        <v>45</v>
      </c>
      <c r="D37" s="1">
        <v>80</v>
      </c>
      <c r="F37" s="1">
        <v>110</v>
      </c>
    </row>
    <row r="38" spans="2:6" x14ac:dyDescent="0.25">
      <c r="B38" t="s">
        <v>46</v>
      </c>
      <c r="D38" s="1">
        <v>2551.62</v>
      </c>
      <c r="F38" s="1">
        <v>0</v>
      </c>
    </row>
    <row r="39" spans="2:6" ht="15.75" thickBot="1" x14ac:dyDescent="0.3">
      <c r="B39" s="5" t="s">
        <v>47</v>
      </c>
      <c r="D39" s="2">
        <f>SUM(D23:D38)</f>
        <v>7964.24</v>
      </c>
      <c r="F39" s="2">
        <f>SUM(F23:F38)</f>
        <v>5539.7000000000007</v>
      </c>
    </row>
    <row r="40" spans="2:6" ht="14.25" customHeight="1" thickTop="1" x14ac:dyDescent="0.25">
      <c r="D40" s="1"/>
      <c r="F40" s="1"/>
    </row>
    <row r="41" spans="2:6" ht="15.75" thickBot="1" x14ac:dyDescent="0.3">
      <c r="B41" s="5" t="s">
        <v>48</v>
      </c>
      <c r="D41" s="3">
        <f>D19-D39</f>
        <v>2412.3099999999995</v>
      </c>
      <c r="F41" s="3">
        <f>F19-F39</f>
        <v>4623.17</v>
      </c>
    </row>
    <row r="42" spans="2:6" ht="15.75" thickTop="1" x14ac:dyDescent="0.25">
      <c r="F42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 Final Bal Sheet REVISED</vt:lpstr>
      <vt:lpstr>Final IncStmt REVISED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djtsjt</cp:lastModifiedBy>
  <cp:lastPrinted>2017-06-26T14:52:19Z</cp:lastPrinted>
  <dcterms:created xsi:type="dcterms:W3CDTF">2016-01-11T15:38:54Z</dcterms:created>
  <dcterms:modified xsi:type="dcterms:W3CDTF">2017-06-26T15:18:06Z</dcterms:modified>
</cp:coreProperties>
</file>